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Z:\Kalkulátorok\HONLAPRA KÉSZ\"/>
    </mc:Choice>
  </mc:AlternateContent>
  <xr:revisionPtr revIDLastSave="0" documentId="8_{B88CD3E3-7E00-4C52-801D-6FA61B78921C}" xr6:coauthVersionLast="40" xr6:coauthVersionMax="40" xr10:uidLastSave="{00000000-0000-0000-0000-000000000000}"/>
  <bookViews>
    <workbookView xWindow="-120" yWindow="-120" windowWidth="20730" windowHeight="11310"/>
  </bookViews>
  <sheets>
    <sheet name="EKHO 2019" sheetId="2" r:id="rId1"/>
  </sheets>
  <calcPr calcId="181029"/>
</workbook>
</file>

<file path=xl/calcChain.xml><?xml version="1.0" encoding="utf-8"?>
<calcChain xmlns="http://schemas.openxmlformats.org/spreadsheetml/2006/main">
  <c r="D13" i="2" l="1"/>
  <c r="E10" i="2"/>
  <c r="E8" i="2"/>
  <c r="F10" i="2" l="1"/>
  <c r="F12" i="2" s="1"/>
  <c r="E15" i="2"/>
  <c r="E12" i="2"/>
  <c r="E19" i="2" s="1"/>
  <c r="E16" i="2"/>
  <c r="E13" i="2"/>
  <c r="E14" i="2"/>
  <c r="F15" i="2" l="1"/>
  <c r="F21" i="2" s="1"/>
  <c r="F19" i="2"/>
  <c r="G19" i="2" s="1"/>
  <c r="G10" i="2"/>
  <c r="G12" i="2"/>
  <c r="G15" i="2"/>
  <c r="E21" i="2"/>
  <c r="G21" i="2" s="1"/>
</calcChain>
</file>

<file path=xl/comments1.xml><?xml version="1.0" encoding="utf-8"?>
<comments xmlns="http://schemas.openxmlformats.org/spreadsheetml/2006/main">
  <authors>
    <author>Beradmin</author>
    <author>Nagy Kati</author>
  </authors>
  <commentList>
    <comment ref="C4" authorId="0" shapeId="0">
      <text>
        <r>
          <rPr>
            <sz val="9"/>
            <color indexed="81"/>
            <rFont val="Tahoma"/>
            <charset val="1"/>
          </rPr>
          <t xml:space="preserve">Ide írja be havi bruttó bérét!
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38"/>
          </rPr>
          <t>Csak ezután az összeg után kaphat táppénzt.</t>
        </r>
      </text>
    </comment>
    <comment ref="F10" authorId="1" shapeId="0">
      <text>
        <r>
          <rPr>
            <sz val="9"/>
            <color indexed="81"/>
            <rFont val="Segoe UI"/>
            <family val="2"/>
            <charset val="238"/>
          </rPr>
          <t xml:space="preserve">EKHO-ra fennmaradó, elszámolható rész.
</t>
        </r>
      </text>
    </comment>
  </commentList>
</comments>
</file>

<file path=xl/sharedStrings.xml><?xml version="1.0" encoding="utf-8"?>
<sst xmlns="http://schemas.openxmlformats.org/spreadsheetml/2006/main" count="18" uniqueCount="18">
  <si>
    <t>Normál bér</t>
  </si>
  <si>
    <t>EKHO-s bér</t>
  </si>
  <si>
    <t xml:space="preserve">Havi bruttó bér </t>
  </si>
  <si>
    <t>Megoszlása:</t>
  </si>
  <si>
    <t>KALKULÁCIÓ</t>
  </si>
  <si>
    <t>Összesen</t>
  </si>
  <si>
    <t xml:space="preserve">Havi bruttó bér: </t>
  </si>
  <si>
    <t>SZJA</t>
  </si>
  <si>
    <t>Egbizt (3+4+1,5%)</t>
  </si>
  <si>
    <t>Nyugdíj</t>
  </si>
  <si>
    <t>Szakképzési</t>
  </si>
  <si>
    <t>Szochó/EKHO</t>
  </si>
  <si>
    <r>
      <t xml:space="preserve">Munkaadói járulék                              </t>
    </r>
    <r>
      <rPr>
        <i/>
        <sz val="10"/>
        <rFont val="Arial"/>
        <family val="2"/>
        <charset val="238"/>
      </rPr>
      <t>(bruttó béren felül fizetendő)</t>
    </r>
  </si>
  <si>
    <r>
      <t xml:space="preserve">Munkavállalói adó, járulék </t>
    </r>
    <r>
      <rPr>
        <i/>
        <sz val="10"/>
        <rFont val="Arial"/>
        <family val="2"/>
        <charset val="238"/>
      </rPr>
      <t>(bruttó bérből levont)</t>
    </r>
  </si>
  <si>
    <t>Nettó:</t>
  </si>
  <si>
    <t>Teljes bérköltség:</t>
  </si>
  <si>
    <t>Minimum minimál bér 2019:</t>
  </si>
  <si>
    <t>EKHO kalkulátor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</si>
</sst>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\ &quot;Ft&quot;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 style="thin">
        <color theme="2" tint="-0.499984740745262"/>
      </left>
      <right/>
      <top style="dashed">
        <color theme="2" tint="-0.499984740745262"/>
      </top>
      <bottom style="thin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 style="dashed">
        <color theme="2" tint="-0.499984740745262"/>
      </top>
      <bottom style="thin">
        <color theme="2" tint="-0.499984740745262"/>
      </bottom>
      <diagonal/>
    </border>
    <border>
      <left/>
      <right style="double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double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dashed">
        <color theme="2" tint="-0.499984740745262"/>
      </top>
      <bottom style="dashed">
        <color theme="2" tint="-0.499984740745262"/>
      </bottom>
      <diagonal/>
    </border>
    <border>
      <left/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thin">
        <color theme="2" tint="-0.499984740745262"/>
      </left>
      <right style="dashed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  <border>
      <left/>
      <right style="thin">
        <color theme="2" tint="-0.499984740745262"/>
      </right>
      <top/>
      <bottom style="double">
        <color theme="2" tint="-0.499984740745262"/>
      </bottom>
      <diagonal/>
    </border>
    <border>
      <left style="thin">
        <color theme="2" tint="-0.499984740745262"/>
      </left>
      <right/>
      <top/>
      <bottom style="double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/>
      <bottom style="double">
        <color theme="2" tint="-0.499984740745262"/>
      </bottom>
      <diagonal/>
    </border>
    <border>
      <left/>
      <right style="double">
        <color theme="2" tint="-0.499984740745262"/>
      </right>
      <top/>
      <bottom style="double">
        <color theme="2" tint="-0.499984740745262"/>
      </bottom>
      <diagonal/>
    </border>
    <border>
      <left style="double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 style="dashed">
        <color theme="2" tint="-0.499984740745262"/>
      </left>
      <right style="double">
        <color theme="2" tint="-0.499984740745262"/>
      </right>
      <top/>
      <bottom/>
      <diagonal/>
    </border>
    <border>
      <left/>
      <right style="double">
        <color theme="2" tint="-0.499984740745262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dashed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thin">
        <color theme="2" tint="-0.499984740745262"/>
      </left>
      <right style="dashed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thin">
        <color theme="2" tint="-0.499984740745262"/>
      </bottom>
      <diagonal/>
    </border>
    <border>
      <left/>
      <right/>
      <top style="double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double">
        <color theme="2" tint="-0.499984740745262"/>
      </top>
      <bottom style="thin">
        <color theme="2" tint="-0.499984740745262"/>
      </bottom>
      <diagonal/>
    </border>
    <border>
      <left/>
      <right style="double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double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double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theme="2" tint="-0.499984740745262"/>
      </top>
      <bottom/>
      <diagonal/>
    </border>
    <border>
      <left style="thin">
        <color theme="2" tint="-0.499984740745262"/>
      </left>
      <right/>
      <top style="double">
        <color theme="2" tint="-0.499984740745262"/>
      </top>
      <bottom/>
      <diagonal/>
    </border>
    <border>
      <left style="double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1" fillId="2" borderId="0" xfId="0" applyFont="1" applyFill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right" vertical="center"/>
    </xf>
    <xf numFmtId="14" fontId="1" fillId="3" borderId="2" xfId="0" applyNumberFormat="1" applyFont="1" applyFill="1" applyBorder="1" applyAlignment="1" applyProtection="1">
      <alignment horizontal="right" vertical="center"/>
    </xf>
    <xf numFmtId="165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165" fontId="2" fillId="2" borderId="4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0" fillId="2" borderId="5" xfId="0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165" fontId="0" fillId="2" borderId="9" xfId="0" applyNumberFormat="1" applyFill="1" applyBorder="1" applyAlignment="1" applyProtection="1">
      <alignment horizontal="center" vertical="center"/>
    </xf>
    <xf numFmtId="165" fontId="0" fillId="2" borderId="10" xfId="0" applyNumberFormat="1" applyFill="1" applyBorder="1" applyAlignment="1" applyProtection="1">
      <alignment horizontal="center" vertical="center"/>
    </xf>
    <xf numFmtId="165" fontId="0" fillId="5" borderId="11" xfId="0" applyNumberFormat="1" applyFill="1" applyBorder="1" applyAlignment="1" applyProtection="1">
      <alignment horizontal="center" vertical="center"/>
    </xf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left" vertical="center" wrapText="1"/>
    </xf>
    <xf numFmtId="164" fontId="8" fillId="3" borderId="16" xfId="0" applyNumberFormat="1" applyFont="1" applyFill="1" applyBorder="1" applyAlignment="1" applyProtection="1">
      <alignment horizontal="right" vertical="center" wrapText="1"/>
    </xf>
    <xf numFmtId="165" fontId="0" fillId="2" borderId="15" xfId="0" applyNumberForma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left" vertical="center"/>
    </xf>
    <xf numFmtId="164" fontId="8" fillId="3" borderId="18" xfId="0" applyNumberFormat="1" applyFont="1" applyFill="1" applyBorder="1" applyAlignment="1" applyProtection="1">
      <alignment horizontal="right" vertical="center"/>
    </xf>
    <xf numFmtId="165" fontId="0" fillId="2" borderId="19" xfId="0" applyNumberForma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left" vertical="center"/>
    </xf>
    <xf numFmtId="164" fontId="8" fillId="3" borderId="21" xfId="0" applyNumberFormat="1" applyFont="1" applyFill="1" applyBorder="1" applyAlignment="1" applyProtection="1">
      <alignment horizontal="right" vertical="center"/>
    </xf>
    <xf numFmtId="165" fontId="0" fillId="2" borderId="20" xfId="0" applyNumberForma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left" vertical="center"/>
    </xf>
    <xf numFmtId="164" fontId="8" fillId="2" borderId="23" xfId="0" applyNumberFormat="1" applyFont="1" applyFill="1" applyBorder="1" applyAlignment="1" applyProtection="1">
      <alignment horizontal="right" vertical="center" wrapText="1"/>
    </xf>
    <xf numFmtId="165" fontId="0" fillId="2" borderId="24" xfId="0" applyNumberFormat="1" applyFill="1" applyBorder="1" applyAlignment="1" applyProtection="1">
      <alignment horizontal="center" vertical="center"/>
    </xf>
    <xf numFmtId="165" fontId="0" fillId="2" borderId="25" xfId="0" applyNumberFormat="1" applyFill="1" applyBorder="1" applyAlignment="1" applyProtection="1">
      <alignment horizontal="center" vertical="center"/>
    </xf>
    <xf numFmtId="165" fontId="0" fillId="2" borderId="26" xfId="0" applyNumberForma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28" xfId="0" applyFill="1" applyBorder="1" applyProtection="1"/>
    <xf numFmtId="165" fontId="0" fillId="2" borderId="29" xfId="0" applyNumberFormat="1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164" fontId="8" fillId="3" borderId="21" xfId="0" applyNumberFormat="1" applyFont="1" applyFill="1" applyBorder="1" applyAlignment="1" applyProtection="1">
      <alignment horizontal="right" vertical="center" wrapText="1"/>
    </xf>
    <xf numFmtId="0" fontId="8" fillId="3" borderId="32" xfId="0" applyFont="1" applyFill="1" applyBorder="1" applyAlignment="1" applyProtection="1">
      <alignment horizontal="left" vertical="center"/>
    </xf>
    <xf numFmtId="164" fontId="8" fillId="3" borderId="33" xfId="0" applyNumberFormat="1" applyFont="1" applyFill="1" applyBorder="1" applyAlignment="1" applyProtection="1">
      <alignment horizontal="right" vertical="center" wrapText="1"/>
    </xf>
    <xf numFmtId="165" fontId="0" fillId="2" borderId="34" xfId="0" applyNumberForma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left" vertical="center" wrapText="1"/>
    </xf>
    <xf numFmtId="0" fontId="6" fillId="3" borderId="43" xfId="0" applyFont="1" applyFill="1" applyBorder="1" applyAlignment="1" applyProtection="1"/>
    <xf numFmtId="0" fontId="6" fillId="3" borderId="16" xfId="0" applyFont="1" applyFill="1" applyBorder="1" applyAlignment="1" applyProtection="1"/>
    <xf numFmtId="0" fontId="4" fillId="3" borderId="5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/>
    <xf numFmtId="0" fontId="6" fillId="3" borderId="23" xfId="0" applyFont="1" applyFill="1" applyBorder="1" applyAlignment="1" applyProtection="1"/>
    <xf numFmtId="0" fontId="10" fillId="2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165" fontId="7" fillId="2" borderId="46" xfId="0" applyNumberFormat="1" applyFont="1" applyFill="1" applyBorder="1" applyAlignment="1" applyProtection="1">
      <alignment horizontal="center" vertical="center"/>
    </xf>
    <xf numFmtId="165" fontId="7" fillId="2" borderId="47" xfId="0" applyNumberFormat="1" applyFont="1" applyFill="1" applyBorder="1" applyAlignment="1" applyProtection="1">
      <alignment horizontal="center" vertical="center"/>
    </xf>
    <xf numFmtId="0" fontId="1" fillId="3" borderId="48" xfId="0" applyFont="1" applyFill="1" applyBorder="1" applyAlignment="1" applyProtection="1">
      <alignment horizontal="left" vertical="center" wrapText="1"/>
    </xf>
    <xf numFmtId="165" fontId="13" fillId="5" borderId="8" xfId="0" applyNumberFormat="1" applyFont="1" applyFill="1" applyBorder="1" applyAlignment="1" applyProtection="1">
      <alignment horizontal="center" vertical="center"/>
    </xf>
    <xf numFmtId="165" fontId="13" fillId="5" borderId="11" xfId="0" applyNumberFormat="1" applyFont="1" applyFill="1" applyBorder="1" applyAlignment="1" applyProtection="1">
      <alignment horizontal="center" vertical="center"/>
    </xf>
    <xf numFmtId="165" fontId="0" fillId="2" borderId="10" xfId="0" applyNumberFormat="1" applyFill="1" applyBorder="1" applyAlignment="1" applyProtection="1">
      <alignment horizontal="center" vertical="center"/>
    </xf>
    <xf numFmtId="165" fontId="0" fillId="5" borderId="11" xfId="0" applyNumberForma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left" vertical="center" wrapText="1"/>
    </xf>
    <xf numFmtId="0" fontId="0" fillId="3" borderId="36" xfId="0" applyFill="1" applyBorder="1" applyAlignment="1" applyProtection="1">
      <alignment horizontal="left" wrapText="1"/>
    </xf>
    <xf numFmtId="0" fontId="0" fillId="3" borderId="37" xfId="0" applyFill="1" applyBorder="1" applyAlignment="1" applyProtection="1"/>
    <xf numFmtId="165" fontId="12" fillId="5" borderId="11" xfId="0" applyNumberFormat="1" applyFont="1" applyFill="1" applyBorder="1" applyAlignment="1" applyProtection="1">
      <alignment horizontal="center" vertical="center"/>
    </xf>
    <xf numFmtId="165" fontId="12" fillId="5" borderId="38" xfId="0" applyNumberFormat="1" applyFont="1" applyFill="1" applyBorder="1" applyAlignment="1" applyProtection="1">
      <alignment horizontal="center" vertical="center"/>
    </xf>
    <xf numFmtId="165" fontId="6" fillId="2" borderId="20" xfId="0" applyNumberFormat="1" applyFont="1" applyFill="1" applyBorder="1" applyAlignment="1" applyProtection="1">
      <alignment horizontal="center" vertical="center"/>
    </xf>
    <xf numFmtId="165" fontId="6" fillId="2" borderId="9" xfId="0" applyNumberFormat="1" applyFont="1" applyFill="1" applyBorder="1" applyAlignment="1" applyProtection="1">
      <alignment horizontal="center" vertical="center"/>
    </xf>
    <xf numFmtId="165" fontId="6" fillId="2" borderId="39" xfId="0" applyNumberFormat="1" applyFont="1" applyFill="1" applyBorder="1" applyAlignment="1" applyProtection="1">
      <alignment horizontal="center" vertical="center"/>
    </xf>
    <xf numFmtId="165" fontId="6" fillId="2" borderId="10" xfId="0" applyNumberFormat="1" applyFont="1" applyFill="1" applyBorder="1" applyAlignment="1" applyProtection="1">
      <alignment horizontal="center" vertical="center"/>
    </xf>
    <xf numFmtId="165" fontId="6" fillId="2" borderId="40" xfId="0" applyNumberFormat="1" applyFont="1" applyFill="1" applyBorder="1" applyAlignment="1" applyProtection="1">
      <alignment horizontal="center" vertical="center"/>
    </xf>
    <xf numFmtId="165" fontId="6" fillId="2" borderId="41" xfId="0" applyNumberFormat="1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left" vertical="center" wrapText="1"/>
    </xf>
    <xf numFmtId="0" fontId="0" fillId="3" borderId="43" xfId="0" applyFill="1" applyBorder="1" applyAlignment="1" applyProtection="1">
      <alignment horizontal="left" wrapText="1"/>
    </xf>
    <xf numFmtId="0" fontId="0" fillId="3" borderId="16" xfId="0" applyFill="1" applyBorder="1" applyAlignment="1" applyProtection="1"/>
    <xf numFmtId="0" fontId="0" fillId="3" borderId="44" xfId="0" applyFill="1" applyBorder="1" applyAlignment="1" applyProtection="1">
      <alignment horizontal="left" vertical="center" wrapText="1"/>
    </xf>
    <xf numFmtId="0" fontId="0" fillId="3" borderId="45" xfId="0" applyFill="1" applyBorder="1" applyAlignment="1" applyProtection="1">
      <alignment horizontal="left" wrapText="1"/>
    </xf>
    <xf numFmtId="0" fontId="0" fillId="3" borderId="21" xfId="0" applyFill="1" applyBorder="1" applyAlignment="1" applyProtection="1"/>
    <xf numFmtId="0" fontId="4" fillId="3" borderId="2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/>
    <xf numFmtId="0" fontId="6" fillId="3" borderId="28" xfId="0" applyFont="1" applyFill="1" applyBorder="1" applyAlignment="1" applyProtection="1"/>
    <xf numFmtId="0" fontId="4" fillId="3" borderId="44" xfId="0" applyFont="1" applyFill="1" applyBorder="1" applyAlignment="1" applyProtection="1">
      <alignment horizontal="left" vertical="center" wrapText="1"/>
    </xf>
    <xf numFmtId="0" fontId="6" fillId="3" borderId="45" xfId="0" applyFont="1" applyFill="1" applyBorder="1" applyAlignment="1" applyProtection="1"/>
    <xf numFmtId="0" fontId="6" fillId="3" borderId="21" xfId="0" applyFont="1" applyFill="1" applyBorder="1" applyAlignment="1" applyProtection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390525</xdr:rowOff>
    </xdr:from>
    <xdr:to>
      <xdr:col>6</xdr:col>
      <xdr:colOff>133350</xdr:colOff>
      <xdr:row>0</xdr:row>
      <xdr:rowOff>542925</xdr:rowOff>
    </xdr:to>
    <xdr:grpSp>
      <xdr:nvGrpSpPr>
        <xdr:cNvPr id="1052" name="Csoportba foglalás 1">
          <a:extLst>
            <a:ext uri="{FF2B5EF4-FFF2-40B4-BE49-F238E27FC236}">
              <a16:creationId xmlns:a16="http://schemas.microsoft.com/office/drawing/2014/main" id="{5408A52E-4C02-463A-8505-F3A47247976E}"/>
            </a:ext>
          </a:extLst>
        </xdr:cNvPr>
        <xdr:cNvGrpSpPr>
          <a:grpSpLocks/>
        </xdr:cNvGrpSpPr>
      </xdr:nvGrpSpPr>
      <xdr:grpSpPr bwMode="auto">
        <a:xfrm>
          <a:off x="1762125" y="390525"/>
          <a:ext cx="3933825" cy="152400"/>
          <a:chOff x="1590676" y="638175"/>
          <a:chExt cx="4578991" cy="0"/>
        </a:xfrm>
      </xdr:grpSpPr>
      <xdr:cxnSp macro="">
        <xdr:nvCxnSpPr>
          <xdr:cNvPr id="3" name="Egyenes összekötő 2">
            <a:extLst>
              <a:ext uri="{FF2B5EF4-FFF2-40B4-BE49-F238E27FC236}">
                <a16:creationId xmlns:a16="http://schemas.microsoft.com/office/drawing/2014/main" id="{C25ED0BD-5640-4FE3-A6E7-4AAFBE74C3DD}"/>
              </a:ext>
            </a:extLst>
          </xdr:cNvPr>
          <xdr:cNvCxnSpPr/>
        </xdr:nvCxnSpPr>
        <xdr:spPr bwMode="auto">
          <a:xfrm>
            <a:off x="1601763" y="638175"/>
            <a:ext cx="3991372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2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Egyenes összekötő 3">
            <a:extLst>
              <a:ext uri="{FF2B5EF4-FFF2-40B4-BE49-F238E27FC236}">
                <a16:creationId xmlns:a16="http://schemas.microsoft.com/office/drawing/2014/main" id="{99BAEFF6-4CC3-4569-9CD9-EEE068ABDF78}"/>
              </a:ext>
            </a:extLst>
          </xdr:cNvPr>
          <xdr:cNvCxnSpPr/>
        </xdr:nvCxnSpPr>
        <xdr:spPr bwMode="auto">
          <a:xfrm flipH="1">
            <a:off x="1590676" y="638175"/>
            <a:ext cx="0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9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C4" sqref="C4"/>
    </sheetView>
  </sheetViews>
  <sheetFormatPr defaultColWidth="0" defaultRowHeight="12.75" zeroHeight="1" x14ac:dyDescent="0.2"/>
  <cols>
    <col min="1" max="1" width="2" style="5" customWidth="1"/>
    <col min="2" max="2" width="27.7109375" style="5" customWidth="1"/>
    <col min="3" max="3" width="15.7109375" style="5" customWidth="1"/>
    <col min="4" max="4" width="6" style="5" customWidth="1"/>
    <col min="5" max="7" width="16" style="5" customWidth="1"/>
    <col min="8" max="8" width="1.5703125" style="5" customWidth="1"/>
    <col min="9" max="9" width="9.85546875" style="5" hidden="1" customWidth="1"/>
    <col min="10" max="10" width="1.7109375" style="5" hidden="1" customWidth="1"/>
    <col min="11" max="11" width="14.42578125" style="5" hidden="1" customWidth="1"/>
    <col min="12" max="12" width="9.85546875" style="5" hidden="1" customWidth="1"/>
    <col min="13" max="16384" width="0" style="5" hidden="1"/>
  </cols>
  <sheetData>
    <row r="1" spans="1:13" ht="62.25" customHeight="1" x14ac:dyDescent="0.2">
      <c r="A1" s="53" t="s">
        <v>17</v>
      </c>
      <c r="B1" s="54"/>
      <c r="C1" s="54"/>
      <c r="D1" s="54"/>
      <c r="E1" s="54"/>
      <c r="F1" s="54"/>
      <c r="G1" s="54"/>
      <c r="H1" s="54"/>
      <c r="I1" s="1"/>
      <c r="J1" s="1"/>
      <c r="K1" s="1"/>
      <c r="L1" s="1"/>
      <c r="M1" s="1"/>
    </row>
    <row r="2" spans="1:13" ht="16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 thickTop="1" x14ac:dyDescent="0.2">
      <c r="A3" s="1"/>
      <c r="B3" s="2" t="s">
        <v>16</v>
      </c>
      <c r="C3" s="6">
        <v>149000</v>
      </c>
      <c r="D3" s="7"/>
      <c r="E3" s="1"/>
      <c r="F3" s="1"/>
      <c r="G3" s="1"/>
      <c r="H3" s="1"/>
      <c r="I3" s="1"/>
      <c r="J3" s="1"/>
      <c r="K3" s="1"/>
      <c r="L3" s="1"/>
      <c r="M3" s="1"/>
    </row>
    <row r="4" spans="1:13" ht="24.75" customHeight="1" thickBot="1" x14ac:dyDescent="0.25">
      <c r="A4" s="1"/>
      <c r="B4" s="3" t="s">
        <v>6</v>
      </c>
      <c r="C4" s="4">
        <v>330000</v>
      </c>
      <c r="D4" s="8"/>
      <c r="E4" s="1"/>
      <c r="F4" s="1"/>
      <c r="G4" s="1"/>
      <c r="H4" s="1"/>
      <c r="I4" s="1"/>
      <c r="J4" s="1"/>
      <c r="K4" s="1"/>
      <c r="L4" s="1"/>
      <c r="M4" s="1"/>
    </row>
    <row r="5" spans="1:13" ht="16.5" thickTop="1" x14ac:dyDescent="0.2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x14ac:dyDescent="0.25">
      <c r="B6" s="9" t="s">
        <v>4</v>
      </c>
    </row>
    <row r="7" spans="1:13" ht="13.5" thickBot="1" x14ac:dyDescent="0.25"/>
    <row r="8" spans="1:13" ht="34.15" customHeight="1" thickTop="1" thickBot="1" x14ac:dyDescent="0.25">
      <c r="B8" s="62" t="s">
        <v>2</v>
      </c>
      <c r="C8" s="63"/>
      <c r="D8" s="64"/>
      <c r="E8" s="55">
        <f>C4</f>
        <v>330000</v>
      </c>
      <c r="F8" s="56"/>
      <c r="G8" s="10"/>
    </row>
    <row r="9" spans="1:13" ht="25.5" customHeight="1" thickTop="1" x14ac:dyDescent="0.2">
      <c r="B9" s="73" t="s">
        <v>3</v>
      </c>
      <c r="C9" s="74"/>
      <c r="D9" s="75"/>
      <c r="E9" s="11" t="s">
        <v>0</v>
      </c>
      <c r="F9" s="12" t="s">
        <v>1</v>
      </c>
      <c r="G9" s="13" t="s">
        <v>5</v>
      </c>
    </row>
    <row r="10" spans="1:13" ht="25.5" customHeight="1" x14ac:dyDescent="0.2">
      <c r="B10" s="76"/>
      <c r="C10" s="77"/>
      <c r="D10" s="78"/>
      <c r="E10" s="14">
        <f>C3</f>
        <v>149000</v>
      </c>
      <c r="F10" s="15">
        <f>E8-E10</f>
        <v>181000</v>
      </c>
      <c r="G10" s="16">
        <f>+E10+F10</f>
        <v>330000</v>
      </c>
    </row>
    <row r="11" spans="1:13" ht="3.75" customHeight="1" x14ac:dyDescent="0.2">
      <c r="B11" s="17"/>
      <c r="C11" s="18"/>
      <c r="D11" s="19"/>
      <c r="E11" s="14"/>
      <c r="F11" s="20"/>
      <c r="G11" s="21"/>
    </row>
    <row r="12" spans="1:13" ht="20.25" customHeight="1" x14ac:dyDescent="0.2">
      <c r="B12" s="57" t="s">
        <v>13</v>
      </c>
      <c r="C12" s="22" t="s">
        <v>7</v>
      </c>
      <c r="D12" s="23">
        <v>0.15</v>
      </c>
      <c r="E12" s="24">
        <f>$E$10*D12</f>
        <v>22350</v>
      </c>
      <c r="F12" s="60">
        <f>+F10*15%</f>
        <v>27150</v>
      </c>
      <c r="G12" s="61">
        <f>+E12+E13+E14+F12</f>
        <v>77065</v>
      </c>
    </row>
    <row r="13" spans="1:13" ht="20.25" customHeight="1" x14ac:dyDescent="0.2">
      <c r="B13" s="57"/>
      <c r="C13" s="25" t="s">
        <v>8</v>
      </c>
      <c r="D13" s="26">
        <f>3%+4%+1.5%</f>
        <v>8.5000000000000006E-2</v>
      </c>
      <c r="E13" s="27">
        <f>$E$10*D13</f>
        <v>12665</v>
      </c>
      <c r="F13" s="60"/>
      <c r="G13" s="61"/>
    </row>
    <row r="14" spans="1:13" ht="20.25" customHeight="1" x14ac:dyDescent="0.2">
      <c r="B14" s="57"/>
      <c r="C14" s="28" t="s">
        <v>9</v>
      </c>
      <c r="D14" s="29">
        <v>0.1</v>
      </c>
      <c r="E14" s="30">
        <f>$E$10*D14</f>
        <v>14900</v>
      </c>
      <c r="F14" s="60"/>
      <c r="G14" s="61"/>
    </row>
    <row r="15" spans="1:13" ht="20.25" customHeight="1" x14ac:dyDescent="0.2">
      <c r="B15" s="57" t="s">
        <v>12</v>
      </c>
      <c r="C15" s="44" t="s">
        <v>10</v>
      </c>
      <c r="D15" s="45">
        <v>1.4999999999999999E-2</v>
      </c>
      <c r="E15" s="46">
        <f>$E$10*D15</f>
        <v>2235</v>
      </c>
      <c r="F15" s="60">
        <f>+F10*D16</f>
        <v>35295</v>
      </c>
      <c r="G15" s="61">
        <f>+E15+E16+F15</f>
        <v>66585</v>
      </c>
    </row>
    <row r="16" spans="1:13" ht="20.25" customHeight="1" x14ac:dyDescent="0.2">
      <c r="B16" s="57"/>
      <c r="C16" s="28" t="s">
        <v>11</v>
      </c>
      <c r="D16" s="43">
        <v>0.19500000000000001</v>
      </c>
      <c r="E16" s="30">
        <f>$E$10*D16</f>
        <v>29055</v>
      </c>
      <c r="F16" s="60"/>
      <c r="G16" s="61"/>
    </row>
    <row r="17" spans="2:7" ht="3.75" customHeight="1" thickBot="1" x14ac:dyDescent="0.25">
      <c r="B17" s="31"/>
      <c r="C17" s="32"/>
      <c r="D17" s="33"/>
      <c r="E17" s="34"/>
      <c r="F17" s="35"/>
      <c r="G17" s="36"/>
    </row>
    <row r="18" spans="2:7" ht="3.75" customHeight="1" thickTop="1" x14ac:dyDescent="0.2">
      <c r="B18" s="37"/>
      <c r="C18" s="38"/>
      <c r="D18" s="39"/>
      <c r="E18" s="40"/>
      <c r="F18" s="41"/>
      <c r="G18" s="42"/>
    </row>
    <row r="19" spans="2:7" x14ac:dyDescent="0.2">
      <c r="B19" s="79" t="s">
        <v>14</v>
      </c>
      <c r="C19" s="80"/>
      <c r="D19" s="81"/>
      <c r="E19" s="67">
        <f>+E10-(SUM(E12:E14))</f>
        <v>99085</v>
      </c>
      <c r="F19" s="69">
        <f>+F10-(SUM(F12:F14))</f>
        <v>153850</v>
      </c>
      <c r="G19" s="58">
        <f>+E19+F19</f>
        <v>252935</v>
      </c>
    </row>
    <row r="20" spans="2:7" x14ac:dyDescent="0.2">
      <c r="B20" s="82"/>
      <c r="C20" s="83"/>
      <c r="D20" s="84"/>
      <c r="E20" s="68"/>
      <c r="F20" s="70"/>
      <c r="G20" s="59"/>
    </row>
    <row r="21" spans="2:7" x14ac:dyDescent="0.2">
      <c r="B21" s="47" t="s">
        <v>15</v>
      </c>
      <c r="C21" s="48"/>
      <c r="D21" s="49"/>
      <c r="E21" s="68">
        <f>+E10+E15+E16</f>
        <v>180290</v>
      </c>
      <c r="F21" s="70">
        <f>+F10+F15</f>
        <v>216295</v>
      </c>
      <c r="G21" s="65">
        <f>+E21+F21</f>
        <v>396585</v>
      </c>
    </row>
    <row r="22" spans="2:7" ht="13.5" thickBot="1" x14ac:dyDescent="0.25">
      <c r="B22" s="50"/>
      <c r="C22" s="51"/>
      <c r="D22" s="52"/>
      <c r="E22" s="71"/>
      <c r="F22" s="72"/>
      <c r="G22" s="66"/>
    </row>
    <row r="23" spans="2:7" ht="13.5" thickTop="1" x14ac:dyDescent="0.2"/>
    <row r="24" spans="2:7" x14ac:dyDescent="0.2"/>
    <row r="25" spans="2:7" x14ac:dyDescent="0.2"/>
    <row r="26" spans="2:7" x14ac:dyDescent="0.2"/>
    <row r="27" spans="2:7" x14ac:dyDescent="0.2"/>
    <row r="28" spans="2:7" x14ac:dyDescent="0.2"/>
    <row r="29" spans="2:7" x14ac:dyDescent="0.2"/>
    <row r="30" spans="2:7" x14ac:dyDescent="0.2"/>
    <row r="31" spans="2:7" x14ac:dyDescent="0.2"/>
    <row r="32" spans="2:7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</sheetData>
  <sheetProtection password="BB92" sheet="1" selectLockedCells="1"/>
  <mergeCells count="18">
    <mergeCell ref="B9:D10"/>
    <mergeCell ref="B19:D20"/>
    <mergeCell ref="F12:F14"/>
    <mergeCell ref="G12:G14"/>
    <mergeCell ref="E19:E20"/>
    <mergeCell ref="F19:F20"/>
    <mergeCell ref="E21:E22"/>
    <mergeCell ref="F21:F22"/>
    <mergeCell ref="B21:D22"/>
    <mergeCell ref="A1:H1"/>
    <mergeCell ref="E8:F8"/>
    <mergeCell ref="B12:B14"/>
    <mergeCell ref="B15:B16"/>
    <mergeCell ref="G19:G20"/>
    <mergeCell ref="F15:F16"/>
    <mergeCell ref="G15:G16"/>
    <mergeCell ref="B8:D8"/>
    <mergeCell ref="G21:G22"/>
  </mergeCells>
  <phoneticPr fontId="0" type="noConversion"/>
  <pageMargins left="0.25" right="0.25" top="0.75" bottom="0.75" header="0.3" footer="0.3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EKHO 2019</vt:lpstr>
    </vt:vector>
  </TitlesOfParts>
  <Company>MARCI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 Katalin</dc:creator>
  <cp:lastModifiedBy>Beradmin</cp:lastModifiedBy>
  <cp:lastPrinted>2018-09-20T10:03:00Z</cp:lastPrinted>
  <dcterms:created xsi:type="dcterms:W3CDTF">2009-12-19T14:36:19Z</dcterms:created>
  <dcterms:modified xsi:type="dcterms:W3CDTF">2019-02-14T10:45:24Z</dcterms:modified>
</cp:coreProperties>
</file>